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adr">'Лист1'!$D$14</definedName>
    <definedName name="data">'Лист1'!$E$11</definedName>
    <definedName name="date">'Лист1'!#REF!</definedName>
    <definedName name="exec">'Лист1'!#REF!</definedName>
    <definedName name="execname">'Лист1'!#REF!</definedName>
    <definedName name="F345_1">'Лист1'!#REF!</definedName>
    <definedName name="F3452_1">'Лист1'!#REF!</definedName>
    <definedName name="F3452_10">'Лист1'!#REF!</definedName>
    <definedName name="F3452_11">'Лист1'!#REF!</definedName>
    <definedName name="F3452_12">'Лист1'!#REF!</definedName>
    <definedName name="F3452_13">'Лист1'!#REF!</definedName>
    <definedName name="F3452_14">'Лист1'!#REF!</definedName>
    <definedName name="F3452_15">'Лист1'!#REF!</definedName>
    <definedName name="F3452_16">'Лист1'!#REF!</definedName>
    <definedName name="F3452_2">'Лист1'!#REF!</definedName>
    <definedName name="F3452_3">'Лист1'!#REF!</definedName>
    <definedName name="F3452_4">'Лист1'!#REF!</definedName>
    <definedName name="F3452_5">'Лист1'!#REF!</definedName>
    <definedName name="F3452_6">'Лист1'!#REF!</definedName>
    <definedName name="F3452_7">'Лист1'!#REF!</definedName>
    <definedName name="F3452_8">'Лист1'!#REF!</definedName>
    <definedName name="F3452_9">'Лист1'!#REF!</definedName>
    <definedName name="gdol">'Лист1'!$B$77</definedName>
    <definedName name="gname">'Лист1'!$I$77</definedName>
    <definedName name="k_1">'Лист1'!$K$22</definedName>
    <definedName name="k_1.1">'Лист1'!$K$23</definedName>
    <definedName name="k_1.2">'Лист1'!$K$24</definedName>
    <definedName name="k_1.3">'Лист1'!$K$25</definedName>
    <definedName name="k_1.4">'Лист1'!$K$26</definedName>
    <definedName name="k_10">'Лист1'!$K$39</definedName>
    <definedName name="k_11">'Лист1'!$K$40</definedName>
    <definedName name="k_12">'Лист1'!$K$41</definedName>
    <definedName name="k_13">'Лист1'!$K$42</definedName>
    <definedName name="k_14">'Лист1'!$K$43</definedName>
    <definedName name="k_15">'Лист1'!$K$44</definedName>
    <definedName name="k_16">'Лист1'!$K$45</definedName>
    <definedName name="k_17">'Лист1'!$K$46</definedName>
    <definedName name="k_18">'Лист1'!$K$47</definedName>
    <definedName name="k_19">'Лист1'!$K$48</definedName>
    <definedName name="k_2">'Лист1'!$K$27</definedName>
    <definedName name="k_2.1">'Лист1'!$K$28</definedName>
    <definedName name="k_2.2">'Лист1'!$K$29</definedName>
    <definedName name="k_2.3">'Лист1'!$K$30</definedName>
    <definedName name="k_20">'Лист1'!$K$49</definedName>
    <definedName name="k_21">'Лист1'!$K$50</definedName>
    <definedName name="k_22">'Лист1'!$K$51</definedName>
    <definedName name="k_23">'Лист1'!$K$52</definedName>
    <definedName name="k_24">'Лист1'!$K$53</definedName>
    <definedName name="k_25">'Лист1'!$K$54</definedName>
    <definedName name="k_26">'Лист1'!$K$55</definedName>
    <definedName name="k_3">'Лист1'!$K$31</definedName>
    <definedName name="k_4">'Лист1'!$K$32</definedName>
    <definedName name="k_4.1">'Лист1'!$K$33</definedName>
    <definedName name="k_5">'Лист1'!$K$34</definedName>
    <definedName name="k_6">'Лист1'!$K$35</definedName>
    <definedName name="k_7">'Лист1'!$K$36</definedName>
    <definedName name="k_8">'Лист1'!$K$37</definedName>
    <definedName name="k_9">'Лист1'!$K$38</definedName>
    <definedName name="nameorg">'Лист1'!$E$12</definedName>
    <definedName name="s_1">'Лист1'!$K$60</definedName>
    <definedName name="s_10">'Лист1'!$K$73</definedName>
    <definedName name="s_2">'Лист1'!$K$61</definedName>
    <definedName name="s_3">'Лист1'!$K$62</definedName>
    <definedName name="s_3.1">'Лист1'!$K$63</definedName>
    <definedName name="s_3.2">'Лист1'!$K$64</definedName>
    <definedName name="s_4">'Лист1'!$K$65</definedName>
    <definedName name="s_5">'Лист1'!$K$66</definedName>
    <definedName name="s_6">'Лист1'!$K$67</definedName>
    <definedName name="s_6.1">'Лист1'!$K$68</definedName>
    <definedName name="s_6.2">'Лист1'!$K$69</definedName>
    <definedName name="s_7">'Лист1'!$K$70</definedName>
    <definedName name="s_8">'Лист1'!$K$71</definedName>
    <definedName name="s_9">'Лист1'!$K$72</definedName>
    <definedName name="sdol">'Лист1'!$B$75</definedName>
    <definedName name="sname">'Лист1'!$I$75</definedName>
    <definedName name="spr_1">'Лист1'!#REF!</definedName>
    <definedName name="spr_2">'Лист1'!#REF!</definedName>
    <definedName name="SPR_3">'Лист1'!#REF!</definedName>
    <definedName name="tel">'Лист1'!#REF!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<sst xmlns="http://schemas.openxmlformats.org/spreadsheetml/2006/main" count="145" uniqueCount="116">
  <si>
    <t>тыс. руб.</t>
  </si>
  <si>
    <t>Почтовый адрес</t>
  </si>
  <si>
    <t>Наименование статьи</t>
  </si>
  <si>
    <t>(публикуемая форма)</t>
  </si>
  <si>
    <t>М.П.</t>
  </si>
  <si>
    <t>1</t>
  </si>
  <si>
    <t>2</t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</si>
  <si>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</si>
  <si>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</si>
  <si>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</si>
  <si>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</si>
  <si>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</si>
  <si>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</si>
  <si>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</si>
  <si>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</si>
  <si>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</si>
  <si>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</si>
  <si>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</si>
  <si>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</si>
  <si>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</si>
  <si>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</si>
  <si>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</si>
  <si>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</si>
  <si>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</si>
  <si>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Чистые доходы от операций с иностранной валютой</t>
  </si>
  <si>
    <t>Чистые доходы  от переоценки иностранной валюты</t>
  </si>
  <si>
    <t>Комиссионные доходы</t>
  </si>
  <si>
    <t>Комиссионные расходы</t>
  </si>
  <si>
    <t>Данные за соответствующий период прошлого года</t>
  </si>
  <si>
    <t>Данные за отчетный период</t>
  </si>
  <si>
    <t>Процентные доходы, всего,
в том числе:</t>
  </si>
  <si>
    <t>1.1</t>
  </si>
  <si>
    <t>1.2</t>
  </si>
  <si>
    <t>1.3</t>
  </si>
  <si>
    <t>1.4</t>
  </si>
  <si>
    <t>Процентные расходы, всего,
в том числе:</t>
  </si>
  <si>
    <t>2.1</t>
  </si>
  <si>
    <t>2.2</t>
  </si>
  <si>
    <t>2.3</t>
  </si>
  <si>
    <t>Чистые процентные доходы (отрицательная процентная маржа)</t>
  </si>
  <si>
    <t>5</t>
  </si>
  <si>
    <t>4.1</t>
  </si>
  <si>
    <t>6</t>
  </si>
  <si>
    <t>7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</si>
  <si>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</si>
  <si>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</si>
  <si>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</si>
  <si>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</si>
  <si>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</si>
  <si>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</si>
  <si>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</si>
  <si>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</si>
  <si>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</si>
  <si>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 xml:space="preserve">Прибыль (убыток) до налогообложения </t>
  </si>
  <si>
    <t>23</t>
  </si>
  <si>
    <t>24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</si>
  <si>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
в том числе:</t>
  </si>
  <si>
    <t>Квартальная (Годовая)</t>
  </si>
  <si>
    <t>Код формы по ОКУД 0409807</t>
  </si>
  <si>
    <t>Номер строки</t>
  </si>
  <si>
    <t>Кредитной организации</t>
  </si>
  <si>
    <t>Чистые доходы от операций с финансовыми активами, оцениваемыми по справедливой стоимости через прибыль или убыток</t>
  </si>
  <si>
    <t>ОТЧЕТ О ФИНАНСОВЫХ РЕЗУЛЬТАТАХ</t>
  </si>
  <si>
    <t>Возмещение (расход) по налогам</t>
  </si>
  <si>
    <t>от размещения средств в кредитных организациях</t>
  </si>
  <si>
    <t>от ссуд, предоставленных клиентам, не являющимся кредитными организациями</t>
  </si>
  <si>
    <t xml:space="preserve">от оказания услуг по финансовой аренде (лизингу) </t>
  </si>
  <si>
    <t>от вложений в ценные бумаги</t>
  </si>
  <si>
    <t>по привлеченным средствам кредитных организаций</t>
  </si>
  <si>
    <t>по выпущенным долговым обязательствам</t>
  </si>
  <si>
    <t>изменение резерва на возможные потери по начисленным процентным доходам</t>
  </si>
  <si>
    <t>Чистые процентные доходы (отрицательная процентная маржа) после создания резерва на возможные потери</t>
  </si>
  <si>
    <t>Раздел 1. О прибылях и убытках</t>
  </si>
  <si>
    <t>25</t>
  </si>
  <si>
    <t>26</t>
  </si>
  <si>
    <t>Прибыль (убыток) от продолжающейся деятельности</t>
  </si>
  <si>
    <t>Прибыль (убыток) от прекращенной деятельности</t>
  </si>
  <si>
    <t>Прибыль (убыток)  за отчетный период</t>
  </si>
  <si>
    <t>Прибыль (убыток) за отчетный период</t>
  </si>
  <si>
    <t>Прочий совокупный доход (убыток)</t>
  </si>
  <si>
    <t xml:space="preserve">Статьи, которые не переклассифицируются в прибыль или убыток, всего,
в том числе:
</t>
  </si>
  <si>
    <t>изменение фонда переоценки основных средств</t>
  </si>
  <si>
    <t>изменение фонда переоценки обязательств (требований) по пенсионному обеспечению работников по программам с установленными выплатами</t>
  </si>
  <si>
    <t xml:space="preserve">Статьи, которые могут быть переклассифи-цированы в прибыль или убыток, всего,
в том числе:
</t>
  </si>
  <si>
    <t>Налог на прибыль, относящийся к статьям, которые могут быть переклассифицированы в прибыль или убыток</t>
  </si>
  <si>
    <t>Финансовый результат за отчетный период</t>
  </si>
  <si>
    <t>3.1</t>
  </si>
  <si>
    <t>3.2</t>
  </si>
  <si>
    <t>6.1</t>
  </si>
  <si>
    <t>6.2</t>
  </si>
  <si>
    <t>Раздел 2. О прочем совокупном доходе</t>
  </si>
  <si>
    <t>по привлеченным средствам клиентов, не являющихся кредитными организациями</t>
  </si>
  <si>
    <t>Чистые доходы от операций с финансовыми обязательствами, оцениваемыми по справедливой стоимости через прибыль или убыток</t>
  </si>
  <si>
    <t>Чистые доходы от операций с драгоценными металлами</t>
  </si>
  <si>
    <t xml:space="preserve">Налог на прибыль, относящийся к статьям, которые не могут быть переклассифицированы в прибыль или убыток </t>
  </si>
  <si>
    <t>Прочий совокупный доход (убыток), который не может быть  переклассифицирован в прибыль или убыток, за вычетом налога на прибыль</t>
  </si>
  <si>
    <t>изменение фонда переоценки финансовых активов, имеющихся в наличии для продажи</t>
  </si>
  <si>
    <t>изменение фонда хеджирования денежных потоков</t>
  </si>
  <si>
    <t>Прочий совокупный доход (убыток), который может быть  переклассифицирован в прибыль или убыток, за вычетом налога на прибыль</t>
  </si>
  <si>
    <t>Прочий совокупный доход (убыток) за вычетом налога на прибыль</t>
  </si>
  <si>
    <t>Номер пояснения</t>
  </si>
  <si>
    <t>X</t>
  </si>
  <si>
    <t>Акционерное общество "Акционерно-коммерческий банк реконструкции и развития "Экономбанк", АО "Экономбанк"</t>
  </si>
  <si>
    <t>410031  г.Саратов, ул.Радищева, 28</t>
  </si>
  <si>
    <t>за  2016 г.</t>
  </si>
  <si>
    <t>Председатель Правления АО "Экономбанк"</t>
  </si>
  <si>
    <t>Шанкот В.В.</t>
  </si>
  <si>
    <t>Главный бухгалтер</t>
  </si>
  <si>
    <t>Трегубова Л.В.</t>
  </si>
  <si>
    <t>6.3</t>
  </si>
  <si>
    <t>7.1</t>
  </si>
  <si>
    <t>7.2</t>
  </si>
  <si>
    <t>7.3</t>
  </si>
  <si>
    <t>7.4</t>
  </si>
  <si>
    <t>7.5</t>
  </si>
  <si>
    <t>7.6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</si>
</sst>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" fontId="0" fillId="0" borderId="1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49" fontId="0" fillId="0" borderId="11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" fontId="0" fillId="0" borderId="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center" vertical="top"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800100</xdr:colOff>
      <xdr:row>2</xdr:row>
      <xdr:rowOff>19050</xdr:rowOff>
    </xdr:from>
    <xdr:to>
      <xdr:col>12</xdr:col>
      <xdr:colOff>1219200</xdr:colOff>
      <xdr:row>7</xdr:row>
      <xdr:rowOff>161925</xdr:rowOff>
    </xdr:to>
    <xdr:grpSp>
      <xdr:nvGrpSpPr>
        <xdr:cNvPr id="1" name="Group 56"/>
        <xdr:cNvGrpSpPr>
          <a:grpSpLocks/>
        </xdr:cNvGrpSpPr>
      </xdr:nvGrpSpPr>
      <xdr:grpSpPr>
        <a:xfrm>
          <a:off x="6000750" y="342900"/>
          <a:ext cx="5495925" cy="952500"/>
          <a:chOff x="333" y="-86"/>
          <a:chExt cx="339" cy="72"/>
        </a:xfrm>
        <a:solidFill>
          <a:srgbClr val="FFFFFF"/>
        </a:solidFill>
      </xdr:grpSpPr>
      <xdr:sp>
        <xdr:nvSpPr>
          <xdr:cNvPr id="2" name="Text Box 57"/>
          <xdr:cNvSpPr txBox="1">
            <a:spLocks noChangeArrowheads="1"/>
          </xdr:cNvSpPr>
        </xdr:nvSpPr>
        <xdr:spPr>
          <a:xfrm>
            <a:off x="559" y="-66"/>
            <a:ext cx="113" cy="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Регистрационный номер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 (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/порядковый номер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)</a:t>
            </a:r>
          </a:p>
        </xdr:txBody>
      </xdr:sp>
      <xdr:grpSp>
        <xdr:nvGrpSpPr>
          <xdr:cNvPr id="3" name="Group 58"/>
          <xdr:cNvGrpSpPr>
            <a:grpSpLocks/>
          </xdr:cNvGrpSpPr>
        </xdr:nvGrpSpPr>
        <xdr:grpSpPr>
          <a:xfrm>
            <a:off x="333" y="-86"/>
            <a:ext cx="339" cy="72"/>
            <a:chOff x="339" y="-56"/>
            <a:chExt cx="339" cy="72"/>
          </a:xfrm>
          <a:solidFill>
            <a:srgbClr val="FFFFFF"/>
          </a:solidFill>
        </xdr:grpSpPr>
        <xdr:sp>
          <xdr:nvSpPr>
            <xdr:cNvPr id="4" name="soato2"/>
            <xdr:cNvSpPr>
              <a:spLocks/>
            </xdr:cNvSpPr>
          </xdr:nvSpPr>
          <xdr:spPr>
            <a:xfrm>
              <a:off x="339" y="-56"/>
              <a:ext cx="113" cy="53"/>
            </a:xfrm>
            <a:prstGeom prst="flowChartProcess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7432" rIns="36576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Код территории по ОКАТО</a:t>
              </a:r>
            </a:p>
          </xdr:txBody>
        </xdr:sp>
        <xdr:sp>
          <xdr:nvSpPr>
            <xdr:cNvPr id="5" name="Text Box 61"/>
            <xdr:cNvSpPr txBox="1">
              <a:spLocks noChangeArrowheads="1"/>
            </xdr:cNvSpPr>
          </xdr:nvSpPr>
          <xdr:spPr>
            <a:xfrm>
              <a:off x="452" y="-36"/>
              <a:ext cx="111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7432" rIns="36576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по ОКПО</a:t>
              </a:r>
            </a:p>
          </xdr:txBody>
        </xdr:sp>
        <xdr:sp>
          <xdr:nvSpPr>
            <xdr:cNvPr id="6" name="Text Box 63"/>
            <xdr:cNvSpPr txBox="1">
              <a:spLocks noChangeArrowheads="1"/>
            </xdr:cNvSpPr>
          </xdr:nvSpPr>
          <xdr:spPr>
            <a:xfrm>
              <a:off x="452" y="-56"/>
              <a:ext cx="226" cy="2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7432" rIns="36576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Код кредитной организации (филиала)</a:t>
              </a:r>
            </a:p>
          </xdr:txBody>
        </xdr:sp>
        <xdr:sp fLocksText="0">
          <xdr:nvSpPr>
            <xdr:cNvPr id="7" name="Text Box 64"/>
            <xdr:cNvSpPr txBox="1">
              <a:spLocks noChangeArrowheads="1"/>
            </xdr:cNvSpPr>
          </xdr:nvSpPr>
          <xdr:spPr>
            <a:xfrm>
              <a:off x="339" y="-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8" name="Text Box 65"/>
            <xdr:cNvSpPr txBox="1">
              <a:spLocks noChangeArrowheads="1"/>
            </xdr:cNvSpPr>
          </xdr:nvSpPr>
          <xdr:spPr>
            <a:xfrm>
              <a:off x="452" y="-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9" name="Text Box 66"/>
            <xdr:cNvSpPr txBox="1">
              <a:spLocks noChangeArrowheads="1"/>
            </xdr:cNvSpPr>
          </xdr:nvSpPr>
          <xdr:spPr>
            <a:xfrm>
              <a:off x="565" y="-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619125</xdr:colOff>
      <xdr:row>0</xdr:row>
      <xdr:rowOff>28575</xdr:rowOff>
    </xdr:from>
    <xdr:to>
      <xdr:col>13</xdr:col>
      <xdr:colOff>9525</xdr:colOff>
      <xdr:row>1</xdr:row>
      <xdr:rowOff>133350</xdr:rowOff>
    </xdr:to>
    <xdr:sp>
      <xdr:nvSpPr>
        <xdr:cNvPr id="10" name="Text Box 32"/>
        <xdr:cNvSpPr txBox="1">
          <a:spLocks noChangeArrowheads="1"/>
        </xdr:cNvSpPr>
      </xdr:nvSpPr>
      <xdr:spPr>
        <a:xfrm>
          <a:off x="7810500" y="28575"/>
          <a:ext cx="3695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twoCellAnchor>
    <xdr:from>
      <xdr:col>7</xdr:col>
      <xdr:colOff>1000125</xdr:colOff>
      <xdr:row>6</xdr:row>
      <xdr:rowOff>133350</xdr:rowOff>
    </xdr:from>
    <xdr:to>
      <xdr:col>10</xdr:col>
      <xdr:colOff>352425</xdr:colOff>
      <xdr:row>7</xdr:row>
      <xdr:rowOff>95250</xdr:rowOff>
    </xdr:to>
    <xdr:sp>
      <xdr:nvSpPr>
        <xdr:cNvPr id="11" name="soato"/>
        <xdr:cNvSpPr txBox="1">
          <a:spLocks noChangeArrowheads="1"/>
        </xdr:cNvSpPr>
      </xdr:nvSpPr>
      <xdr:spPr>
        <a:xfrm>
          <a:off x="6200775" y="1104900"/>
          <a:ext cx="2171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63</a:t>
          </a:r>
        </a:p>
      </xdr:txBody>
    </xdr:sp>
    <xdr:clientData/>
  </xdr:twoCellAnchor>
  <xdr:twoCellAnchor>
    <xdr:from>
      <xdr:col>10</xdr:col>
      <xdr:colOff>885825</xdr:colOff>
      <xdr:row>6</xdr:row>
      <xdr:rowOff>142875</xdr:rowOff>
    </xdr:from>
    <xdr:to>
      <xdr:col>10</xdr:col>
      <xdr:colOff>1038225</xdr:colOff>
      <xdr:row>7</xdr:row>
      <xdr:rowOff>104775</xdr:rowOff>
    </xdr:to>
    <xdr:sp>
      <xdr:nvSpPr>
        <xdr:cNvPr id="12" name="okpo"/>
        <xdr:cNvSpPr txBox="1">
          <a:spLocks noChangeArrowheads="1"/>
        </xdr:cNvSpPr>
      </xdr:nvSpPr>
      <xdr:spPr>
        <a:xfrm>
          <a:off x="8905875" y="111442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09301178</a:t>
          </a:r>
        </a:p>
      </xdr:txBody>
    </xdr:sp>
    <xdr:clientData/>
  </xdr:twoCellAnchor>
  <xdr:twoCellAnchor>
    <xdr:from>
      <xdr:col>11</xdr:col>
      <xdr:colOff>847725</xdr:colOff>
      <xdr:row>6</xdr:row>
      <xdr:rowOff>152400</xdr:rowOff>
    </xdr:from>
    <xdr:to>
      <xdr:col>12</xdr:col>
      <xdr:colOff>733425</xdr:colOff>
      <xdr:row>7</xdr:row>
      <xdr:rowOff>114300</xdr:rowOff>
    </xdr:to>
    <xdr:sp>
      <xdr:nvSpPr>
        <xdr:cNvPr id="13" name="regnom"/>
        <xdr:cNvSpPr txBox="1">
          <a:spLocks noChangeArrowheads="1"/>
        </xdr:cNvSpPr>
      </xdr:nvSpPr>
      <xdr:spPr>
        <a:xfrm>
          <a:off x="9906000" y="1123950"/>
          <a:ext cx="1104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1319</a:t>
          </a:r>
        </a:p>
      </xdr:txBody>
    </xdr:sp>
    <xdr:clientData/>
  </xdr:twoCellAnchor>
  <xdr:oneCellAnchor>
    <xdr:from>
      <xdr:col>4</xdr:col>
      <xdr:colOff>19050</xdr:colOff>
      <xdr:row>14</xdr:row>
      <xdr:rowOff>0</xdr:rowOff>
    </xdr:from>
    <xdr:ext cx="1638300" cy="0"/>
    <xdr:sp>
      <xdr:nvSpPr>
        <xdr:cNvPr id="14" name="Line 53"/>
        <xdr:cNvSpPr>
          <a:spLocks/>
        </xdr:cNvSpPr>
      </xdr:nvSpPr>
      <xdr:spPr>
        <a:xfrm>
          <a:off x="2971800" y="23622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S79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1.875" style="0" customWidth="1"/>
    <col min="2" max="2" width="6.00390625" style="0" customWidth="1"/>
    <col min="3" max="3" width="13.875" style="0" customWidth="1"/>
    <col min="4" max="4" width="17.00390625" style="0" customWidth="1"/>
    <col min="5" max="5" width="10.75390625" style="0" customWidth="1"/>
    <col min="6" max="6" width="10.875" style="0" customWidth="1"/>
    <col min="7" max="7" width="7.875" style="0" customWidth="1"/>
    <col min="8" max="8" width="15.25390625" style="0" customWidth="1"/>
    <col min="9" max="10" width="10.875" style="0" customWidth="1"/>
    <col min="11" max="11" width="13.625" style="0" customWidth="1"/>
    <col min="12" max="13" width="16.00390625" style="0" customWidth="1"/>
    <col min="14" max="15" width="10.875" style="0" customWidth="1"/>
    <col min="16" max="17" width="10.75390625" style="0" customWidth="1"/>
    <col min="18" max="18" width="11.00390625" style="0" customWidth="1"/>
    <col min="19" max="19" width="11.25390625" style="0" customWidth="1"/>
  </cols>
  <sheetData>
    <row r="8" spans="2:19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4:11" ht="12.75">
      <c r="D9" s="36" t="s">
        <v>62</v>
      </c>
      <c r="E9" s="36"/>
      <c r="F9" s="36"/>
      <c r="G9" s="36"/>
      <c r="H9" s="36"/>
      <c r="I9" s="36"/>
      <c r="J9" s="36"/>
      <c r="K9" s="1"/>
    </row>
    <row r="10" spans="5:11" ht="15.75">
      <c r="E10" s="39" t="s">
        <v>3</v>
      </c>
      <c r="F10" s="39"/>
      <c r="G10" s="39"/>
      <c r="H10" s="39"/>
      <c r="I10" s="10"/>
      <c r="J10" s="1"/>
      <c r="K10" s="1"/>
    </row>
    <row r="11" spans="5:8" ht="12.75">
      <c r="E11" s="40" t="s">
        <v>104</v>
      </c>
      <c r="F11" s="40"/>
      <c r="G11" s="40"/>
      <c r="H11" s="40"/>
    </row>
    <row r="12" spans="2:19" ht="15">
      <c r="B12" s="44" t="s">
        <v>60</v>
      </c>
      <c r="C12" s="44"/>
      <c r="D12" s="44"/>
      <c r="E12" s="45" t="s">
        <v>102</v>
      </c>
      <c r="F12" s="45"/>
      <c r="G12" s="45"/>
      <c r="H12" s="45"/>
      <c r="I12" s="45"/>
      <c r="J12" s="45"/>
      <c r="K12" s="45"/>
      <c r="L12" s="45"/>
      <c r="M12" s="45"/>
      <c r="N12" s="8"/>
      <c r="O12" s="3"/>
      <c r="P12" s="3"/>
      <c r="Q12" s="3"/>
      <c r="R12" s="3"/>
      <c r="S12" s="3"/>
    </row>
    <row r="14" spans="2:13" ht="15">
      <c r="B14" s="44" t="s">
        <v>1</v>
      </c>
      <c r="C14" s="44"/>
      <c r="D14" s="37" t="s">
        <v>103</v>
      </c>
      <c r="E14" s="37"/>
      <c r="F14" s="37"/>
      <c r="G14" s="37"/>
      <c r="H14" s="37"/>
      <c r="I14" s="37"/>
      <c r="J14" s="37"/>
      <c r="K14" s="37"/>
      <c r="L14" s="37"/>
      <c r="M14" s="37"/>
    </row>
    <row r="16" spans="12:13" ht="12.75">
      <c r="L16" s="38" t="s">
        <v>58</v>
      </c>
      <c r="M16" s="38"/>
    </row>
    <row r="17" spans="12:13" ht="12.75">
      <c r="L17" s="38" t="s">
        <v>57</v>
      </c>
      <c r="M17" s="38"/>
    </row>
    <row r="18" spans="12:13" ht="12.75">
      <c r="L18" s="2"/>
      <c r="M18" s="2" t="s">
        <v>0</v>
      </c>
    </row>
    <row r="19" spans="2:13" ht="38.25" customHeight="1">
      <c r="B19" s="35" t="s">
        <v>72</v>
      </c>
      <c r="C19" s="35"/>
      <c r="D19" s="35"/>
      <c r="M19" s="2" t="s">
        <v>0</v>
      </c>
    </row>
    <row r="20" spans="2:13" ht="49.5" customHeight="1">
      <c r="B20" s="6" t="s">
        <v>59</v>
      </c>
      <c r="C20" s="41" t="s">
        <v>2</v>
      </c>
      <c r="D20" s="42"/>
      <c r="E20" s="42"/>
      <c r="F20" s="42"/>
      <c r="G20" s="42"/>
      <c r="H20" s="42"/>
      <c r="I20" s="42"/>
      <c r="J20" s="43"/>
      <c r="K20" s="6" t="s">
        <v>100</v>
      </c>
      <c r="L20" s="6" t="s">
        <v>29</v>
      </c>
      <c r="M20" s="7" t="s">
        <v>28</v>
      </c>
    </row>
    <row r="21" spans="2:13" ht="12.75">
      <c r="B21" s="5" t="s">
        <v>5</v>
      </c>
      <c r="C21" s="32" t="s">
        <v>6</v>
      </c>
      <c r="D21" s="32"/>
      <c r="E21" s="32"/>
      <c r="F21" s="32"/>
      <c r="G21" s="32"/>
      <c r="H21" s="32"/>
      <c r="I21" s="32"/>
      <c r="J21" s="32"/>
      <c r="K21" s="5" t="s">
        <v>7</v>
      </c>
      <c r="L21" s="5" t="s">
        <v>8</v>
      </c>
      <c r="M21" s="5" t="s">
        <v>40</v>
      </c>
    </row>
    <row r="22" spans="2:13" ht="12.75">
      <c r="B22" s="14" t="s">
        <v>5</v>
      </c>
      <c r="C22" s="26" t="s">
        <v>30</v>
      </c>
      <c r="D22" s="33"/>
      <c r="E22" s="33"/>
      <c r="F22" s="33"/>
      <c r="G22" s="33"/>
      <c r="H22" s="33"/>
      <c r="I22" s="33"/>
      <c r="J22" s="34"/>
      <c r="K22" s="18" t="s">
        <v>110</v>
      </c>
      <c r="L22" s="11">
        <f>SUM(L23:L24)</f>
        <v>1422096.5</v>
      </c>
      <c r="M22" s="11">
        <v>1563029</v>
      </c>
    </row>
    <row r="23" spans="2:13" ht="12.75">
      <c r="B23" s="15" t="s">
        <v>31</v>
      </c>
      <c r="C23" s="29" t="s">
        <v>64</v>
      </c>
      <c r="D23" s="30"/>
      <c r="E23" s="30"/>
      <c r="F23" s="30"/>
      <c r="G23" s="30"/>
      <c r="H23" s="30"/>
      <c r="I23" s="30"/>
      <c r="J23" s="31"/>
      <c r="K23" s="18"/>
      <c r="L23" s="12">
        <v>761365.7</v>
      </c>
      <c r="M23" s="12">
        <v>46277</v>
      </c>
    </row>
    <row r="24" spans="2:13" ht="12.75">
      <c r="B24" s="15" t="s">
        <v>32</v>
      </c>
      <c r="C24" s="29" t="s">
        <v>65</v>
      </c>
      <c r="D24" s="30"/>
      <c r="E24" s="30"/>
      <c r="F24" s="30"/>
      <c r="G24" s="30"/>
      <c r="H24" s="30"/>
      <c r="I24" s="30"/>
      <c r="J24" s="31"/>
      <c r="K24" s="18"/>
      <c r="L24" s="12">
        <v>660730.8</v>
      </c>
      <c r="M24" s="12">
        <v>1505805</v>
      </c>
    </row>
    <row r="25" spans="2:13" ht="12.75">
      <c r="B25" s="15" t="s">
        <v>33</v>
      </c>
      <c r="C25" s="29" t="s">
        <v>66</v>
      </c>
      <c r="D25" s="30"/>
      <c r="E25" s="30"/>
      <c r="F25" s="30"/>
      <c r="G25" s="30"/>
      <c r="H25" s="30"/>
      <c r="I25" s="30"/>
      <c r="J25" s="31"/>
      <c r="K25" s="18"/>
      <c r="L25" s="12"/>
      <c r="M25" s="12"/>
    </row>
    <row r="26" spans="2:13" ht="12.75">
      <c r="B26" s="15" t="s">
        <v>34</v>
      </c>
      <c r="C26" s="29" t="s">
        <v>67</v>
      </c>
      <c r="D26" s="30"/>
      <c r="E26" s="30"/>
      <c r="F26" s="30"/>
      <c r="G26" s="30"/>
      <c r="H26" s="30"/>
      <c r="I26" s="30"/>
      <c r="J26" s="31"/>
      <c r="K26" s="18"/>
      <c r="L26" s="12"/>
      <c r="M26" s="12">
        <v>10947</v>
      </c>
    </row>
    <row r="27" spans="2:13" ht="12.75">
      <c r="B27" s="14" t="s">
        <v>6</v>
      </c>
      <c r="C27" s="26" t="s">
        <v>35</v>
      </c>
      <c r="D27" s="33"/>
      <c r="E27" s="33"/>
      <c r="F27" s="33"/>
      <c r="G27" s="33"/>
      <c r="H27" s="33"/>
      <c r="I27" s="33"/>
      <c r="J27" s="34"/>
      <c r="K27" s="18" t="s">
        <v>110</v>
      </c>
      <c r="L27" s="11">
        <f>SUM(L28:L30)</f>
        <v>1150051.1</v>
      </c>
      <c r="M27" s="11">
        <v>1376415</v>
      </c>
    </row>
    <row r="28" spans="2:13" ht="12.75">
      <c r="B28" s="15" t="s">
        <v>36</v>
      </c>
      <c r="C28" s="29" t="s">
        <v>68</v>
      </c>
      <c r="D28" s="30"/>
      <c r="E28" s="30"/>
      <c r="F28" s="30"/>
      <c r="G28" s="30"/>
      <c r="H28" s="30"/>
      <c r="I28" s="30"/>
      <c r="J28" s="31"/>
      <c r="K28" s="18"/>
      <c r="L28" s="12"/>
      <c r="M28" s="12">
        <v>17411</v>
      </c>
    </row>
    <row r="29" spans="2:13" ht="12.75">
      <c r="B29" s="15" t="s">
        <v>37</v>
      </c>
      <c r="C29" s="29" t="s">
        <v>91</v>
      </c>
      <c r="D29" s="30"/>
      <c r="E29" s="30"/>
      <c r="F29" s="30"/>
      <c r="G29" s="30"/>
      <c r="H29" s="30"/>
      <c r="I29" s="30"/>
      <c r="J29" s="31"/>
      <c r="K29" s="18"/>
      <c r="L29" s="12">
        <v>1150022.8</v>
      </c>
      <c r="M29" s="12">
        <v>1345782</v>
      </c>
    </row>
    <row r="30" spans="2:13" ht="12.75">
      <c r="B30" s="15" t="s">
        <v>38</v>
      </c>
      <c r="C30" s="29" t="s">
        <v>69</v>
      </c>
      <c r="D30" s="30"/>
      <c r="E30" s="30"/>
      <c r="F30" s="30"/>
      <c r="G30" s="30"/>
      <c r="H30" s="30"/>
      <c r="I30" s="30"/>
      <c r="J30" s="31"/>
      <c r="K30" s="18"/>
      <c r="L30" s="12">
        <v>28.3</v>
      </c>
      <c r="M30" s="12">
        <v>13222</v>
      </c>
    </row>
    <row r="31" spans="2:13" ht="12.75">
      <c r="B31" s="15" t="s">
        <v>7</v>
      </c>
      <c r="C31" s="29" t="s">
        <v>39</v>
      </c>
      <c r="D31" s="30"/>
      <c r="E31" s="30"/>
      <c r="F31" s="30"/>
      <c r="G31" s="30"/>
      <c r="H31" s="30"/>
      <c r="I31" s="30"/>
      <c r="J31" s="31"/>
      <c r="K31" s="18"/>
      <c r="L31" s="12">
        <f>L22-L27+0.1</f>
        <v>272045.4999999999</v>
      </c>
      <c r="M31" s="12">
        <v>186614</v>
      </c>
    </row>
    <row r="32" spans="2:13" ht="13.5" customHeight="1">
      <c r="B32" s="16" t="s">
        <v>8</v>
      </c>
      <c r="C32" s="26" t="s">
        <v>56</v>
      </c>
      <c r="D32" s="27"/>
      <c r="E32" s="27"/>
      <c r="F32" s="27"/>
      <c r="G32" s="27"/>
      <c r="H32" s="27"/>
      <c r="I32" s="27"/>
      <c r="J32" s="28"/>
      <c r="K32" s="19" t="s">
        <v>109</v>
      </c>
      <c r="L32" s="13">
        <f>-4009.4+0.5+1202-3976</f>
        <v>-6782.9</v>
      </c>
      <c r="M32" s="13">
        <v>-907918</v>
      </c>
    </row>
    <row r="33" spans="2:13" ht="12.75">
      <c r="B33" s="15" t="s">
        <v>41</v>
      </c>
      <c r="C33" s="29" t="s">
        <v>70</v>
      </c>
      <c r="D33" s="30"/>
      <c r="E33" s="30"/>
      <c r="F33" s="30"/>
      <c r="G33" s="30"/>
      <c r="H33" s="30"/>
      <c r="I33" s="30"/>
      <c r="J33" s="31"/>
      <c r="K33" s="18"/>
      <c r="L33" s="25">
        <v>-2369</v>
      </c>
      <c r="M33" s="12">
        <v>-35123</v>
      </c>
    </row>
    <row r="34" spans="2:13" ht="14.25" customHeight="1">
      <c r="B34" s="14" t="s">
        <v>40</v>
      </c>
      <c r="C34" s="26" t="s">
        <v>71</v>
      </c>
      <c r="D34" s="27"/>
      <c r="E34" s="27"/>
      <c r="F34" s="27"/>
      <c r="G34" s="27"/>
      <c r="H34" s="27"/>
      <c r="I34" s="27"/>
      <c r="J34" s="28"/>
      <c r="K34" s="19"/>
      <c r="L34" s="11">
        <f>L31+L32</f>
        <v>265262.59999999986</v>
      </c>
      <c r="M34" s="11">
        <v>-721304</v>
      </c>
    </row>
    <row r="35" spans="2:13" ht="12.75" customHeight="1">
      <c r="B35" s="16" t="s">
        <v>42</v>
      </c>
      <c r="C35" s="26" t="s">
        <v>61</v>
      </c>
      <c r="D35" s="27"/>
      <c r="E35" s="27"/>
      <c r="F35" s="27"/>
      <c r="G35" s="27"/>
      <c r="H35" s="27"/>
      <c r="I35" s="27"/>
      <c r="J35" s="28"/>
      <c r="K35" s="19"/>
      <c r="L35" s="13"/>
      <c r="M35" s="13"/>
    </row>
    <row r="36" spans="2:13" ht="13.5" customHeight="1">
      <c r="B36" s="16" t="s">
        <v>43</v>
      </c>
      <c r="C36" s="26" t="s">
        <v>92</v>
      </c>
      <c r="D36" s="27"/>
      <c r="E36" s="27"/>
      <c r="F36" s="27"/>
      <c r="G36" s="27"/>
      <c r="H36" s="27"/>
      <c r="I36" s="27"/>
      <c r="J36" s="28"/>
      <c r="K36" s="19"/>
      <c r="L36" s="13"/>
      <c r="M36" s="13"/>
    </row>
    <row r="37" spans="2:13" ht="12.75">
      <c r="B37" s="15" t="s">
        <v>9</v>
      </c>
      <c r="C37" s="29" t="s">
        <v>44</v>
      </c>
      <c r="D37" s="30"/>
      <c r="E37" s="30"/>
      <c r="F37" s="30"/>
      <c r="G37" s="30"/>
      <c r="H37" s="30"/>
      <c r="I37" s="30"/>
      <c r="J37" s="31"/>
      <c r="K37" s="18"/>
      <c r="L37" s="12"/>
      <c r="M37" s="12">
        <v>-1125</v>
      </c>
    </row>
    <row r="38" spans="2:13" ht="12.75">
      <c r="B38" s="15" t="s">
        <v>10</v>
      </c>
      <c r="C38" s="29" t="s">
        <v>45</v>
      </c>
      <c r="D38" s="30"/>
      <c r="E38" s="30"/>
      <c r="F38" s="30"/>
      <c r="G38" s="30"/>
      <c r="H38" s="30"/>
      <c r="I38" s="30"/>
      <c r="J38" s="31"/>
      <c r="K38" s="18"/>
      <c r="L38" s="12"/>
      <c r="M38" s="12">
        <v>-50</v>
      </c>
    </row>
    <row r="39" spans="2:13" ht="12.75">
      <c r="B39" s="15" t="s">
        <v>11</v>
      </c>
      <c r="C39" s="29" t="s">
        <v>24</v>
      </c>
      <c r="D39" s="30"/>
      <c r="E39" s="30"/>
      <c r="F39" s="30"/>
      <c r="G39" s="30"/>
      <c r="H39" s="30"/>
      <c r="I39" s="30"/>
      <c r="J39" s="31"/>
      <c r="K39" s="18" t="s">
        <v>111</v>
      </c>
      <c r="L39" s="12">
        <v>25443.3</v>
      </c>
      <c r="M39" s="12">
        <v>40157</v>
      </c>
    </row>
    <row r="40" spans="2:13" ht="12.75">
      <c r="B40" s="15" t="s">
        <v>12</v>
      </c>
      <c r="C40" s="29" t="s">
        <v>25</v>
      </c>
      <c r="D40" s="30"/>
      <c r="E40" s="30"/>
      <c r="F40" s="30"/>
      <c r="G40" s="30"/>
      <c r="H40" s="30"/>
      <c r="I40" s="30"/>
      <c r="J40" s="31"/>
      <c r="K40" s="18"/>
      <c r="L40" s="12">
        <v>-4829</v>
      </c>
      <c r="M40" s="12">
        <v>-5874</v>
      </c>
    </row>
    <row r="41" spans="2:13" ht="12.75">
      <c r="B41" s="15" t="s">
        <v>13</v>
      </c>
      <c r="C41" s="29" t="s">
        <v>93</v>
      </c>
      <c r="D41" s="30"/>
      <c r="E41" s="30"/>
      <c r="F41" s="30"/>
      <c r="G41" s="30"/>
      <c r="H41" s="30"/>
      <c r="I41" s="30"/>
      <c r="J41" s="31"/>
      <c r="K41" s="18"/>
      <c r="L41" s="12"/>
      <c r="M41" s="12"/>
    </row>
    <row r="42" spans="2:13" ht="12.75">
      <c r="B42" s="15" t="s">
        <v>14</v>
      </c>
      <c r="C42" s="29" t="s">
        <v>46</v>
      </c>
      <c r="D42" s="30"/>
      <c r="E42" s="30"/>
      <c r="F42" s="30"/>
      <c r="G42" s="30"/>
      <c r="H42" s="30"/>
      <c r="I42" s="30"/>
      <c r="J42" s="31"/>
      <c r="K42" s="18"/>
      <c r="L42" s="12"/>
      <c r="M42" s="12"/>
    </row>
    <row r="43" spans="2:13" ht="12.75">
      <c r="B43" s="15" t="s">
        <v>15</v>
      </c>
      <c r="C43" s="29" t="s">
        <v>26</v>
      </c>
      <c r="D43" s="30"/>
      <c r="E43" s="30"/>
      <c r="F43" s="30"/>
      <c r="G43" s="30"/>
      <c r="H43" s="30"/>
      <c r="I43" s="30"/>
      <c r="J43" s="31"/>
      <c r="K43" s="18" t="s">
        <v>112</v>
      </c>
      <c r="L43" s="12">
        <v>178040</v>
      </c>
      <c r="M43" s="12">
        <v>143288</v>
      </c>
    </row>
    <row r="44" spans="2:13" ht="12.75">
      <c r="B44" s="14" t="s">
        <v>16</v>
      </c>
      <c r="C44" s="46" t="s">
        <v>27</v>
      </c>
      <c r="D44" s="47"/>
      <c r="E44" s="47"/>
      <c r="F44" s="47"/>
      <c r="G44" s="47"/>
      <c r="H44" s="47"/>
      <c r="I44" s="47"/>
      <c r="J44" s="48"/>
      <c r="K44" s="19" t="s">
        <v>112</v>
      </c>
      <c r="L44" s="11">
        <v>28972.7</v>
      </c>
      <c r="M44" s="11">
        <v>18292</v>
      </c>
    </row>
    <row r="45" spans="2:13" ht="12.75">
      <c r="B45" s="15" t="s">
        <v>17</v>
      </c>
      <c r="C45" s="29" t="s">
        <v>47</v>
      </c>
      <c r="D45" s="30"/>
      <c r="E45" s="30"/>
      <c r="F45" s="30"/>
      <c r="G45" s="30"/>
      <c r="H45" s="30"/>
      <c r="I45" s="30"/>
      <c r="J45" s="31"/>
      <c r="K45" s="18"/>
      <c r="L45" s="12"/>
      <c r="M45" s="12"/>
    </row>
    <row r="46" spans="2:13" ht="12.75">
      <c r="B46" s="15" t="s">
        <v>18</v>
      </c>
      <c r="C46" s="29" t="s">
        <v>48</v>
      </c>
      <c r="D46" s="30"/>
      <c r="E46" s="30"/>
      <c r="F46" s="30"/>
      <c r="G46" s="30"/>
      <c r="H46" s="30"/>
      <c r="I46" s="30"/>
      <c r="J46" s="31"/>
      <c r="K46" s="18"/>
      <c r="L46" s="12"/>
      <c r="M46" s="12"/>
    </row>
    <row r="47" spans="2:13" ht="12.75">
      <c r="B47" s="15" t="s">
        <v>19</v>
      </c>
      <c r="C47" s="29" t="s">
        <v>49</v>
      </c>
      <c r="D47" s="30"/>
      <c r="E47" s="30"/>
      <c r="F47" s="30"/>
      <c r="G47" s="30"/>
      <c r="H47" s="30"/>
      <c r="I47" s="30"/>
      <c r="J47" s="31"/>
      <c r="K47" s="18"/>
      <c r="L47" s="12">
        <f>14053.2+3976</f>
        <v>18029.2</v>
      </c>
      <c r="M47" s="12">
        <v>-816003</v>
      </c>
    </row>
    <row r="48" spans="2:13" ht="12.75">
      <c r="B48" s="15" t="s">
        <v>20</v>
      </c>
      <c r="C48" s="29" t="s">
        <v>50</v>
      </c>
      <c r="D48" s="30"/>
      <c r="E48" s="30"/>
      <c r="F48" s="30"/>
      <c r="G48" s="30"/>
      <c r="H48" s="30"/>
      <c r="I48" s="30"/>
      <c r="J48" s="31"/>
      <c r="K48" s="18" t="s">
        <v>113</v>
      </c>
      <c r="L48" s="12">
        <v>24019.5</v>
      </c>
      <c r="M48" s="12">
        <v>81106</v>
      </c>
    </row>
    <row r="49" spans="2:13" ht="12.75">
      <c r="B49" s="15" t="s">
        <v>21</v>
      </c>
      <c r="C49" s="29" t="s">
        <v>51</v>
      </c>
      <c r="D49" s="30"/>
      <c r="E49" s="30"/>
      <c r="F49" s="30"/>
      <c r="G49" s="30"/>
      <c r="H49" s="30"/>
      <c r="I49" s="30"/>
      <c r="J49" s="31"/>
      <c r="K49" s="18"/>
      <c r="L49" s="12">
        <f>L34+L39+L40+L43-L44+L47+L48</f>
        <v>476992.89999999985</v>
      </c>
      <c r="M49" s="12">
        <v>-1298097</v>
      </c>
    </row>
    <row r="50" spans="2:13" ht="12.75">
      <c r="B50" s="15" t="s">
        <v>22</v>
      </c>
      <c r="C50" s="29" t="s">
        <v>52</v>
      </c>
      <c r="D50" s="30"/>
      <c r="E50" s="30"/>
      <c r="F50" s="30"/>
      <c r="G50" s="30"/>
      <c r="H50" s="30"/>
      <c r="I50" s="30"/>
      <c r="J50" s="31"/>
      <c r="K50" s="18" t="s">
        <v>114</v>
      </c>
      <c r="L50" s="12">
        <f>524147.7+1202</f>
        <v>525349.7</v>
      </c>
      <c r="M50" s="12">
        <v>537436</v>
      </c>
    </row>
    <row r="51" spans="2:13" ht="12.75">
      <c r="B51" s="15" t="s">
        <v>23</v>
      </c>
      <c r="C51" s="29" t="s">
        <v>53</v>
      </c>
      <c r="D51" s="30"/>
      <c r="E51" s="30"/>
      <c r="F51" s="30"/>
      <c r="G51" s="30"/>
      <c r="H51" s="30"/>
      <c r="I51" s="30"/>
      <c r="J51" s="31"/>
      <c r="K51" s="18"/>
      <c r="L51" s="12">
        <f>L49-L50</f>
        <v>-48356.800000000105</v>
      </c>
      <c r="M51" s="12">
        <v>-1835533</v>
      </c>
    </row>
    <row r="52" spans="2:13" ht="12.75">
      <c r="B52" s="15" t="s">
        <v>54</v>
      </c>
      <c r="C52" s="29" t="s">
        <v>63</v>
      </c>
      <c r="D52" s="30"/>
      <c r="E52" s="30"/>
      <c r="F52" s="30"/>
      <c r="G52" s="30"/>
      <c r="H52" s="30"/>
      <c r="I52" s="30"/>
      <c r="J52" s="31"/>
      <c r="K52" s="18" t="s">
        <v>115</v>
      </c>
      <c r="L52" s="12">
        <v>35096</v>
      </c>
      <c r="M52" s="12">
        <v>-30612</v>
      </c>
    </row>
    <row r="53" spans="2:13" ht="12.75">
      <c r="B53" s="15" t="s">
        <v>55</v>
      </c>
      <c r="C53" s="29" t="s">
        <v>75</v>
      </c>
      <c r="D53" s="30"/>
      <c r="E53" s="30"/>
      <c r="F53" s="30"/>
      <c r="G53" s="30"/>
      <c r="H53" s="30"/>
      <c r="I53" s="30"/>
      <c r="J53" s="31"/>
      <c r="K53" s="18"/>
      <c r="L53" s="12">
        <f>L51-L52</f>
        <v>-83452.8000000001</v>
      </c>
      <c r="M53" s="12">
        <v>-1804921</v>
      </c>
    </row>
    <row r="54" spans="2:13" ht="12.75">
      <c r="B54" s="14" t="s">
        <v>73</v>
      </c>
      <c r="C54" s="50" t="s">
        <v>76</v>
      </c>
      <c r="D54" s="51"/>
      <c r="E54" s="51"/>
      <c r="F54" s="51"/>
      <c r="G54" s="51"/>
      <c r="H54" s="51"/>
      <c r="I54" s="51"/>
      <c r="J54" s="51"/>
      <c r="K54" s="14"/>
      <c r="L54" s="11"/>
      <c r="M54" s="11"/>
    </row>
    <row r="55" spans="2:13" ht="12.75">
      <c r="B55" s="14" t="s">
        <v>74</v>
      </c>
      <c r="C55" s="51" t="s">
        <v>77</v>
      </c>
      <c r="D55" s="51"/>
      <c r="E55" s="51"/>
      <c r="F55" s="51"/>
      <c r="G55" s="51"/>
      <c r="H55" s="51"/>
      <c r="I55" s="51"/>
      <c r="J55" s="51"/>
      <c r="K55" s="14"/>
      <c r="L55" s="11">
        <f>L53</f>
        <v>-83452.8000000001</v>
      </c>
      <c r="M55" s="11">
        <v>-1804921</v>
      </c>
    </row>
    <row r="56" spans="2:14" ht="12.75">
      <c r="B56" s="20"/>
      <c r="C56" s="21"/>
      <c r="D56" s="21"/>
      <c r="E56" s="21"/>
      <c r="F56" s="21"/>
      <c r="G56" s="21"/>
      <c r="H56" s="21"/>
      <c r="I56" s="21"/>
      <c r="J56" s="21"/>
      <c r="K56" s="20"/>
      <c r="L56" s="22"/>
      <c r="M56" s="22"/>
      <c r="N56" s="24"/>
    </row>
    <row r="57" spans="2:11" ht="15" customHeight="1">
      <c r="B57" s="35" t="s">
        <v>90</v>
      </c>
      <c r="C57" s="35"/>
      <c r="D57" s="35"/>
      <c r="E57" s="35"/>
      <c r="F57" s="35"/>
      <c r="G57" s="35"/>
      <c r="H57" s="35"/>
      <c r="I57" s="35"/>
      <c r="J57" s="35"/>
      <c r="K57" s="1"/>
    </row>
    <row r="58" spans="2:13" ht="41.25" customHeight="1">
      <c r="B58" s="6" t="s">
        <v>59</v>
      </c>
      <c r="C58" s="41" t="s">
        <v>2</v>
      </c>
      <c r="D58" s="42"/>
      <c r="E58" s="42"/>
      <c r="F58" s="42"/>
      <c r="G58" s="42"/>
      <c r="H58" s="42"/>
      <c r="I58" s="42"/>
      <c r="J58" s="43"/>
      <c r="K58" s="17" t="s">
        <v>100</v>
      </c>
      <c r="L58" s="6" t="s">
        <v>29</v>
      </c>
      <c r="M58" s="7" t="s">
        <v>28</v>
      </c>
    </row>
    <row r="59" spans="2:13" ht="12.75">
      <c r="B59" s="5" t="s">
        <v>5</v>
      </c>
      <c r="C59" s="32" t="s">
        <v>6</v>
      </c>
      <c r="D59" s="32"/>
      <c r="E59" s="32"/>
      <c r="F59" s="32"/>
      <c r="G59" s="32"/>
      <c r="H59" s="32"/>
      <c r="I59" s="32"/>
      <c r="J59" s="32"/>
      <c r="K59" s="5" t="s">
        <v>7</v>
      </c>
      <c r="L59" s="5" t="s">
        <v>8</v>
      </c>
      <c r="M59" s="5" t="s">
        <v>40</v>
      </c>
    </row>
    <row r="60" spans="2:13" ht="12.75">
      <c r="B60" s="14" t="s">
        <v>5</v>
      </c>
      <c r="C60" s="26" t="s">
        <v>78</v>
      </c>
      <c r="D60" s="33"/>
      <c r="E60" s="33"/>
      <c r="F60" s="33"/>
      <c r="G60" s="33"/>
      <c r="H60" s="33"/>
      <c r="I60" s="33"/>
      <c r="J60" s="34"/>
      <c r="K60" s="18"/>
      <c r="L60" s="11">
        <f>L55</f>
        <v>-83452.8000000001</v>
      </c>
      <c r="M60" s="11">
        <v>0</v>
      </c>
    </row>
    <row r="61" spans="2:13" ht="12.75">
      <c r="B61" s="14" t="s">
        <v>6</v>
      </c>
      <c r="C61" s="26" t="s">
        <v>79</v>
      </c>
      <c r="D61" s="27"/>
      <c r="E61" s="27"/>
      <c r="F61" s="27"/>
      <c r="G61" s="27"/>
      <c r="H61" s="27"/>
      <c r="I61" s="27"/>
      <c r="J61" s="28"/>
      <c r="K61" s="18"/>
      <c r="L61" s="23" t="s">
        <v>101</v>
      </c>
      <c r="M61" s="23" t="s">
        <v>101</v>
      </c>
    </row>
    <row r="62" spans="2:13" ht="12.75" customHeight="1">
      <c r="B62" s="14" t="s">
        <v>7</v>
      </c>
      <c r="C62" s="26" t="s">
        <v>80</v>
      </c>
      <c r="D62" s="27"/>
      <c r="E62" s="27"/>
      <c r="F62" s="27"/>
      <c r="G62" s="27"/>
      <c r="H62" s="27"/>
      <c r="I62" s="27"/>
      <c r="J62" s="28"/>
      <c r="K62" s="18"/>
      <c r="L62" s="11">
        <f>L63+L64</f>
        <v>-82538.1</v>
      </c>
      <c r="M62" s="11">
        <v>0</v>
      </c>
    </row>
    <row r="63" spans="2:13" ht="12.75">
      <c r="B63" s="14" t="s">
        <v>86</v>
      </c>
      <c r="C63" s="26" t="s">
        <v>81</v>
      </c>
      <c r="D63" s="27"/>
      <c r="E63" s="27"/>
      <c r="F63" s="27"/>
      <c r="G63" s="27"/>
      <c r="H63" s="27"/>
      <c r="I63" s="27"/>
      <c r="J63" s="28"/>
      <c r="K63" s="18"/>
      <c r="L63" s="11">
        <v>-82538.1</v>
      </c>
      <c r="M63" s="11">
        <v>0</v>
      </c>
    </row>
    <row r="64" spans="2:13" ht="14.25" customHeight="1">
      <c r="B64" s="14" t="s">
        <v>87</v>
      </c>
      <c r="C64" s="26" t="s">
        <v>82</v>
      </c>
      <c r="D64" s="27"/>
      <c r="E64" s="27"/>
      <c r="F64" s="27"/>
      <c r="G64" s="27"/>
      <c r="H64" s="27"/>
      <c r="I64" s="27"/>
      <c r="J64" s="28"/>
      <c r="K64" s="18"/>
      <c r="L64" s="11">
        <v>0</v>
      </c>
      <c r="M64" s="11">
        <v>0</v>
      </c>
    </row>
    <row r="65" spans="2:13" ht="12.75" customHeight="1">
      <c r="B65" s="14" t="s">
        <v>8</v>
      </c>
      <c r="C65" s="26" t="s">
        <v>94</v>
      </c>
      <c r="D65" s="27"/>
      <c r="E65" s="27"/>
      <c r="F65" s="27"/>
      <c r="G65" s="27"/>
      <c r="H65" s="27"/>
      <c r="I65" s="27"/>
      <c r="J65" s="28"/>
      <c r="K65" s="18"/>
      <c r="L65" s="11">
        <f>-19276-1</f>
        <v>-19277</v>
      </c>
      <c r="M65" s="11">
        <v>0</v>
      </c>
    </row>
    <row r="66" spans="2:13" ht="15" customHeight="1">
      <c r="B66" s="14" t="s">
        <v>40</v>
      </c>
      <c r="C66" s="26" t="s">
        <v>95</v>
      </c>
      <c r="D66" s="27"/>
      <c r="E66" s="27"/>
      <c r="F66" s="27"/>
      <c r="G66" s="27"/>
      <c r="H66" s="27"/>
      <c r="I66" s="27"/>
      <c r="J66" s="28"/>
      <c r="K66" s="18"/>
      <c r="L66" s="11">
        <f>L62-L65</f>
        <v>-63261.100000000006</v>
      </c>
      <c r="M66" s="11">
        <v>0</v>
      </c>
    </row>
    <row r="67" spans="2:13" ht="15.75" customHeight="1">
      <c r="B67" s="14" t="s">
        <v>42</v>
      </c>
      <c r="C67" s="26" t="s">
        <v>83</v>
      </c>
      <c r="D67" s="27"/>
      <c r="E67" s="27"/>
      <c r="F67" s="27"/>
      <c r="G67" s="27"/>
      <c r="H67" s="27"/>
      <c r="I67" s="27"/>
      <c r="J67" s="28"/>
      <c r="K67" s="18"/>
      <c r="L67" s="11">
        <v>0</v>
      </c>
      <c r="M67" s="11">
        <v>0</v>
      </c>
    </row>
    <row r="68" spans="2:13" ht="12.75">
      <c r="B68" s="14" t="s">
        <v>88</v>
      </c>
      <c r="C68" s="26" t="s">
        <v>96</v>
      </c>
      <c r="D68" s="27"/>
      <c r="E68" s="27"/>
      <c r="F68" s="27"/>
      <c r="G68" s="27"/>
      <c r="H68" s="27"/>
      <c r="I68" s="27"/>
      <c r="J68" s="28"/>
      <c r="K68" s="18"/>
      <c r="L68" s="11">
        <v>0</v>
      </c>
      <c r="M68" s="11">
        <v>0</v>
      </c>
    </row>
    <row r="69" spans="2:13" ht="12.75">
      <c r="B69" s="14" t="s">
        <v>89</v>
      </c>
      <c r="C69" s="26" t="s">
        <v>97</v>
      </c>
      <c r="D69" s="27"/>
      <c r="E69" s="27"/>
      <c r="F69" s="27"/>
      <c r="G69" s="27"/>
      <c r="H69" s="27"/>
      <c r="I69" s="27"/>
      <c r="J69" s="28"/>
      <c r="K69" s="18"/>
      <c r="L69" s="11">
        <v>0</v>
      </c>
      <c r="M69" s="11">
        <v>0</v>
      </c>
    </row>
    <row r="70" spans="2:13" ht="12.75" customHeight="1">
      <c r="B70" s="14" t="s">
        <v>43</v>
      </c>
      <c r="C70" s="26" t="s">
        <v>84</v>
      </c>
      <c r="D70" s="27"/>
      <c r="E70" s="27"/>
      <c r="F70" s="27"/>
      <c r="G70" s="27"/>
      <c r="H70" s="27"/>
      <c r="I70" s="27"/>
      <c r="J70" s="28"/>
      <c r="K70" s="18"/>
      <c r="L70" s="11">
        <v>0</v>
      </c>
      <c r="M70" s="11">
        <v>0</v>
      </c>
    </row>
    <row r="71" spans="2:13" ht="12" customHeight="1">
      <c r="B71" s="14" t="s">
        <v>9</v>
      </c>
      <c r="C71" s="26" t="s">
        <v>98</v>
      </c>
      <c r="D71" s="27"/>
      <c r="E71" s="27"/>
      <c r="F71" s="27"/>
      <c r="G71" s="27"/>
      <c r="H71" s="27"/>
      <c r="I71" s="27"/>
      <c r="J71" s="28"/>
      <c r="K71" s="18"/>
      <c r="L71" s="11">
        <v>0</v>
      </c>
      <c r="M71" s="11"/>
    </row>
    <row r="72" spans="2:13" ht="12.75">
      <c r="B72" s="14" t="s">
        <v>10</v>
      </c>
      <c r="C72" s="26" t="s">
        <v>99</v>
      </c>
      <c r="D72" s="27"/>
      <c r="E72" s="27"/>
      <c r="F72" s="27"/>
      <c r="G72" s="27"/>
      <c r="H72" s="27"/>
      <c r="I72" s="27"/>
      <c r="J72" s="28"/>
      <c r="K72" s="18"/>
      <c r="L72" s="11">
        <f>L66+L71</f>
        <v>-63261.100000000006</v>
      </c>
      <c r="M72" s="11">
        <v>0</v>
      </c>
    </row>
    <row r="73" spans="2:13" ht="12.75">
      <c r="B73" s="14" t="s">
        <v>11</v>
      </c>
      <c r="C73" s="26" t="s">
        <v>85</v>
      </c>
      <c r="D73" s="27"/>
      <c r="E73" s="27"/>
      <c r="F73" s="27"/>
      <c r="G73" s="27"/>
      <c r="H73" s="27"/>
      <c r="I73" s="27"/>
      <c r="J73" s="28"/>
      <c r="K73" s="18"/>
      <c r="L73" s="11">
        <f>L60+L72</f>
        <v>-146713.9000000001</v>
      </c>
      <c r="M73" s="11">
        <v>0</v>
      </c>
    </row>
    <row r="74" ht="12.75">
      <c r="N74" s="24"/>
    </row>
    <row r="75" spans="2:13" ht="12.75">
      <c r="B75" s="49" t="s">
        <v>105</v>
      </c>
      <c r="C75" s="49"/>
      <c r="D75" s="49"/>
      <c r="E75" s="49"/>
      <c r="I75" s="49" t="s">
        <v>106</v>
      </c>
      <c r="J75" s="49"/>
      <c r="K75" s="49"/>
      <c r="L75" s="49"/>
      <c r="M75" s="49"/>
    </row>
    <row r="77" spans="2:13" ht="12.75">
      <c r="B77" s="49" t="s">
        <v>107</v>
      </c>
      <c r="C77" s="49"/>
      <c r="D77" s="49"/>
      <c r="E77" s="49"/>
      <c r="F77" s="49"/>
      <c r="I77" s="49" t="s">
        <v>108</v>
      </c>
      <c r="J77" s="49"/>
      <c r="K77" s="49"/>
      <c r="L77" s="49"/>
      <c r="M77" s="49"/>
    </row>
    <row r="79" ht="12.75">
      <c r="B79" s="9" t="s">
        <v>4</v>
      </c>
    </row>
  </sheetData>
  <sheetProtection/>
  <mergeCells count="67">
    <mergeCell ref="C54:J54"/>
    <mergeCell ref="C55:J55"/>
    <mergeCell ref="C58:J58"/>
    <mergeCell ref="I75:M75"/>
    <mergeCell ref="C70:J70"/>
    <mergeCell ref="C69:J69"/>
    <mergeCell ref="C68:J68"/>
    <mergeCell ref="C67:J67"/>
    <mergeCell ref="C61:J61"/>
    <mergeCell ref="C72:J72"/>
    <mergeCell ref="I77:M77"/>
    <mergeCell ref="B75:E75"/>
    <mergeCell ref="B77:F77"/>
    <mergeCell ref="C27:J27"/>
    <mergeCell ref="C28:J28"/>
    <mergeCell ref="C35:J35"/>
    <mergeCell ref="C37:J37"/>
    <mergeCell ref="C29:J29"/>
    <mergeCell ref="C30:J30"/>
    <mergeCell ref="C49:J49"/>
    <mergeCell ref="C52:J52"/>
    <mergeCell ref="C31:J31"/>
    <mergeCell ref="C32:J32"/>
    <mergeCell ref="C38:J38"/>
    <mergeCell ref="C39:J39"/>
    <mergeCell ref="C40:J40"/>
    <mergeCell ref="C42:J42"/>
    <mergeCell ref="C41:J41"/>
    <mergeCell ref="C51:J51"/>
    <mergeCell ref="C21:J21"/>
    <mergeCell ref="C47:J47"/>
    <mergeCell ref="C48:J48"/>
    <mergeCell ref="C53:J53"/>
    <mergeCell ref="C43:J43"/>
    <mergeCell ref="C44:J44"/>
    <mergeCell ref="C45:J45"/>
    <mergeCell ref="C46:J46"/>
    <mergeCell ref="C50:J50"/>
    <mergeCell ref="C36:J36"/>
    <mergeCell ref="E10:H10"/>
    <mergeCell ref="E11:H11"/>
    <mergeCell ref="C20:J20"/>
    <mergeCell ref="B12:D12"/>
    <mergeCell ref="E12:M12"/>
    <mergeCell ref="C33:J33"/>
    <mergeCell ref="C25:J25"/>
    <mergeCell ref="B14:C14"/>
    <mergeCell ref="C24:J24"/>
    <mergeCell ref="C71:J71"/>
    <mergeCell ref="D9:J9"/>
    <mergeCell ref="D14:M14"/>
    <mergeCell ref="C26:J26"/>
    <mergeCell ref="C22:J22"/>
    <mergeCell ref="C34:J34"/>
    <mergeCell ref="L16:M16"/>
    <mergeCell ref="L17:M17"/>
    <mergeCell ref="B19:D19"/>
    <mergeCell ref="C73:J73"/>
    <mergeCell ref="C23:J23"/>
    <mergeCell ref="C66:J66"/>
    <mergeCell ref="C65:J65"/>
    <mergeCell ref="C64:J64"/>
    <mergeCell ref="C63:J63"/>
    <mergeCell ref="C62:J62"/>
    <mergeCell ref="C59:J59"/>
    <mergeCell ref="C60:J60"/>
    <mergeCell ref="B57:J57"/>
  </mergeCells>
  <printOptions/>
  <pageMargins left="0.1968503937007874" right="0.1968503937007874" top="0.984251968503937" bottom="0.3937007874015748" header="0.1968503937007874" footer="0.5118110236220472"/>
  <pageSetup fitToHeight="199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Максимова Екатерина</cp:lastModifiedBy>
  <cp:lastPrinted>2017-03-28T10:28:50Z</cp:lastPrinted>
  <dcterms:created xsi:type="dcterms:W3CDTF">2004-10-07T08:08:40Z</dcterms:created>
  <dcterms:modified xsi:type="dcterms:W3CDTF">2017-04-04T05:55:34Z</dcterms:modified>
  <cp:category/>
  <cp:version/>
  <cp:contentType/>
  <cp:contentStatus/>
</cp:coreProperties>
</file>